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4220"/>
  </bookViews>
  <sheets>
    <sheet name="planilha" sheetId="1" r:id="rId1"/>
  </sheets>
  <definedNames>
    <definedName name="_xlnm.Print_Area" localSheetId="0">planilha!$A$3:$G$84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7" i="1" l="1"/>
  <c r="G68" i="1"/>
  <c r="G7" i="1"/>
  <c r="G8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43" i="1"/>
  <c r="G44" i="1"/>
  <c r="G49" i="1"/>
  <c r="G50" i="1"/>
  <c r="G51" i="1"/>
  <c r="G56" i="1"/>
  <c r="G60" i="1"/>
  <c r="G73" i="1"/>
  <c r="G74" i="1"/>
  <c r="G79" i="1"/>
  <c r="G80" i="1"/>
  <c r="B82" i="1"/>
</calcChain>
</file>

<file path=xl/sharedStrings.xml><?xml version="1.0" encoding="utf-8"?>
<sst xmlns="http://schemas.openxmlformats.org/spreadsheetml/2006/main" count="205" uniqueCount="96">
  <si>
    <t>VALOR SOLICITADO A LEI ROUANET</t>
    <phoneticPr fontId="1" type="noConversion"/>
  </si>
  <si>
    <t>ETAPA I: PRÉ-PRODUÇÃO / PREPARAÇÃO</t>
  </si>
  <si>
    <t>Descrição das atividades</t>
  </si>
  <si>
    <t>Quantidade</t>
  </si>
  <si>
    <t>Valor unitário</t>
  </si>
  <si>
    <t>Total</t>
  </si>
  <si>
    <t xml:space="preserve">Quantidade </t>
  </si>
  <si>
    <t>VALOR SOLICITADO A OUTRAS FONTES</t>
  </si>
  <si>
    <t>Valor unitário</t>
    <phoneticPr fontId="1" type="noConversion"/>
  </si>
  <si>
    <t>total</t>
  </si>
  <si>
    <t>Unidade</t>
    <phoneticPr fontId="1" type="noConversion"/>
  </si>
  <si>
    <t>Unidade</t>
    <phoneticPr fontId="1" type="noConversion"/>
  </si>
  <si>
    <t>Unidade</t>
    <phoneticPr fontId="1" type="noConversion"/>
  </si>
  <si>
    <t>Pago até agora</t>
  </si>
  <si>
    <t>O que sobra</t>
  </si>
  <si>
    <t>ETAPA II: PRODUÇÃO / EXECUÇÃO</t>
  </si>
  <si>
    <t>ETAPA III: PÓS-PRODUÇÃO</t>
  </si>
  <si>
    <t>ETAPA IV: ASSESSORIA CONTÁBIL E JURÍDICA</t>
  </si>
  <si>
    <t>ETAPA V: RECOLHIMENTOS</t>
  </si>
  <si>
    <t>EM EXECUÇÃO</t>
  </si>
  <si>
    <t>ECAD (caso de o evento ser aberto e gratuito)</t>
  </si>
  <si>
    <t>FGTS</t>
  </si>
  <si>
    <t>INSS</t>
  </si>
  <si>
    <t>ISS</t>
  </si>
  <si>
    <r>
      <t xml:space="preserve">REMUNERAÇÃO PARA CAPTAÇÃO DE RECURSOS: </t>
    </r>
    <r>
      <rPr>
        <b/>
        <sz val="10"/>
        <rFont val="Arial"/>
        <family val="2"/>
      </rPr>
      <t>Até 10% sobre o total de custos e limitada a R$ 150.000,00</t>
    </r>
  </si>
  <si>
    <t>TOTAL DO PROJETO</t>
  </si>
  <si>
    <t>Produto / Ação</t>
  </si>
  <si>
    <t xml:space="preserve">                                                                                                                                               CUSTOS VINCULADOS</t>
  </si>
  <si>
    <r>
      <t xml:space="preserve">CUSTOS ADMINISTRATIVOS: </t>
    </r>
    <r>
      <rPr>
        <b/>
        <sz val="10"/>
        <rFont val="Arial"/>
        <family val="2"/>
      </rPr>
      <t>Até 15% sobre os custos não vinculados</t>
    </r>
  </si>
  <si>
    <t>xx</t>
  </si>
  <si>
    <r>
      <t>Observações</t>
    </r>
    <r>
      <rPr>
        <b/>
        <sz val="10"/>
        <rFont val="Arial"/>
        <family val="2"/>
      </rPr>
      <t xml:space="preserve"> à execução</t>
    </r>
  </si>
  <si>
    <r>
      <t xml:space="preserve">DIVULGAÇÃO / COMERCIALIZAÇÃO: </t>
    </r>
    <r>
      <rPr>
        <b/>
        <sz val="11"/>
        <rFont val="Arial"/>
      </rPr>
      <t>Até 30% sobre os custos não vinculados em projetos  de até R$ 300.000,00 e 20% para os de maiores valores</t>
    </r>
  </si>
  <si>
    <t>Obs.: Para Projetos realizados integramente nas regiões Norte, Nordeste e Centro-Oeste até 15%, para a Região Sul, ES e MG até 12,5%.</t>
  </si>
  <si>
    <t>Ocorrência</t>
  </si>
  <si>
    <t>Dias</t>
  </si>
  <si>
    <t>Bem Imóvel - Reforma/Ampliação/Construção/Aquisição</t>
  </si>
  <si>
    <t>1 - Serviços preliminares</t>
  </si>
  <si>
    <t>obra</t>
  </si>
  <si>
    <t>Observações aos itens/Justificativa</t>
  </si>
  <si>
    <t>Execução de refeitório em canteiro de obra em chapa de madeira compensada, não incluso mobiliário e equipamentos. AF_02/2016</t>
  </si>
  <si>
    <t>3 - Acústico/térmico</t>
  </si>
  <si>
    <t>2 - Acabamentos</t>
  </si>
  <si>
    <t>Este item se refere aos custos com acabamentos externos (fachada).</t>
  </si>
  <si>
    <t>4 - Alvenaria</t>
  </si>
  <si>
    <t>5 - Climatização</t>
  </si>
  <si>
    <t>6 - Cobertura e Forros - Material</t>
  </si>
  <si>
    <t>O valor total do item incluimaterial e mão-de-obra para instalação. A construtora que será contratada mediante processo de licitação será encarregada da compra de material e também da prestação do serviço de instalação (mão-de-obra). Por isso, este item.</t>
  </si>
  <si>
    <t>7 - Detector de fumaça ótico (conf. projeto/especificação)</t>
  </si>
  <si>
    <t>Este item corresponde a Detecção e Alarme de Incêndio. CFTV, Controle de Acesso, Antena de TV, Supervisão e Automação Predial e Sonorização da etapa SERVIÇOS ESPECIAIS da planilha orçamentária.</t>
  </si>
  <si>
    <t>O valor ultrapassa o máximo de R$ 202.860,00 (aprovado pelo MinC), porque no lançamento deste item estão previstos custos referentes a aquisição de material e contratação de mão-de-obra para instalação das esquadrias.</t>
  </si>
  <si>
    <t>9 - Esquadrias em alumínio e vidro laminado</t>
  </si>
  <si>
    <t>8 - Elevador</t>
  </si>
  <si>
    <t>10 - Forro</t>
  </si>
  <si>
    <t>11 - Fundação</t>
  </si>
  <si>
    <t>12 - Impermeabilizações/Tratamentos</t>
  </si>
  <si>
    <t>13 - Instalação elétrica de baixa tensão</t>
  </si>
  <si>
    <t>Neste item está contemplado a instalação elétrica de baixa, média e alta tensão, pois a obra envolve aumento da carga para atender os  novos usos e sistemas, que é consequência da readequação da biblioteca em Centro Cultural em Saúde.</t>
  </si>
  <si>
    <t>14 - Instalações de prevenção e combate a incêndio</t>
  </si>
  <si>
    <t>15 - Instalações elétricas e eletrônicas</t>
  </si>
  <si>
    <t>Este item é referente aos custos com infraestrutura de lógica e telefonia que envolve a compra de equipamentos e o serviço de instalação.</t>
  </si>
  <si>
    <t>16 - Instalações hidro-sanitárias</t>
  </si>
  <si>
    <t>17 - Mobiliário</t>
  </si>
  <si>
    <t>18 - Movimento de terra</t>
  </si>
  <si>
    <t>19 - Pinturas</t>
  </si>
  <si>
    <t>20 - Pisos</t>
  </si>
  <si>
    <t>21 - Plantio de arbustros/árvores</t>
  </si>
  <si>
    <t>22 - Revestimentos</t>
  </si>
  <si>
    <t>23 - Serviços complementares</t>
  </si>
  <si>
    <t>24 - Super-estrutura</t>
  </si>
  <si>
    <t>25 - Vidros</t>
  </si>
  <si>
    <t>mês</t>
  </si>
  <si>
    <t>serviço</t>
  </si>
  <si>
    <t>26 - Advogado (obrigada a previsão, mas não a execução)</t>
  </si>
  <si>
    <t>27 - Contador (*idem)</t>
  </si>
  <si>
    <t>28 - Custos de Administração</t>
  </si>
  <si>
    <t>29 - Custos de Divulgação</t>
  </si>
  <si>
    <t>30 - Remuneração para Captação de Recursos</t>
  </si>
  <si>
    <t>Remuneração do(a) Proponente e concentração de serviços:</t>
  </si>
  <si>
    <t>IN 5 de 26/12/17</t>
  </si>
  <si>
    <t>Ressarcimento de despesas realizadas antes da "execução oficial":</t>
  </si>
  <si>
    <t>Remanejamento das e entre rubricas:</t>
  </si>
  <si>
    <t>PROPOSTA APROVADA</t>
  </si>
  <si>
    <t>Art. 11. O proponente poderá ser remunerado com recursos decorrentes de renúncia fiscal, desde que preste serviço ao projeto previsto no orçamento analítico e desde que o valor desta remuneração, ainda que por diversos serviços, não ultrapasse 50% (cinquenta por cento) do Custo do Projeto.</t>
  </si>
  <si>
    <t>Art. 25. A captação poderá ser iniciada imediatamente após a fase de admissibilidade, tão logo seja publicada a Portaria de Autorização para Captação de Recursos Incentivados no Diário Oficial da União.</t>
  </si>
  <si>
    <t>§ 1º As despesas executadas no período entre o dia da publicação da Portaria de Autorização Para Captação de Recursos e a homologação da execução do projeto poderão ser ressarcidas, respeitando-se os ajustes ocorridos nas unidades vinculadas e na CNIC.</t>
  </si>
  <si>
    <t>§ 2º Os projetos não homologados que executaram despesas neste período não serão ressarcidos.</t>
  </si>
  <si>
    <t>§ 3º Despesas ocorridas anteriormente à publicação da Portaria de Autorização para Captação de Recursos Incentivados não serão ressarcidas.</t>
  </si>
  <si>
    <t>Art. 37. Serão permitidos ajustes entre os itens de orçamento do projeto cultural, bem como a utilização dos rendimentos de aplicação financeira, nos termos deste artigo.</t>
  </si>
  <si>
    <t>§ 1º Prescindirão da prévia autorização do MinC as alterações de valores de itens orçamentários do projeto, dentro do limite de 50% (cinquenta por cento) do valor do item inicialmente aprovado.</t>
  </si>
  <si>
    <t>§ 2º Os ajustes de valores que impliquem alterações acima do limite de 50% (cinquenta por cento) do valor do item ou que impliquem em inclusão de novos itens orçamentários, ainda que não alterem o Custo Total do projeto (Anexo I), devem ser submetidos previamente ao MinC para análise, por meio do Salic, acompanhados de justificativa e que não recaiam sobre itens do orçamento que tenham sido retirados na análise inicial.</t>
  </si>
  <si>
    <t>§ 3º Os ajustes de valores não poderão implicar aumento do valor aprovado para os grupos de despesas que possuem limites percentuais máximos estabelecidos nesta Instrução Normativa, quando a análise da alteração solicitada necessitar de manifestação das unidades técnicas vinculadas ao MinC, acrescentar-se-á o prazo de 30 (trinta) dias;</t>
  </si>
  <si>
    <t>§ 4º O prazo previsto do caput poderá ser prorrogado por mais 120 (cento e vinte) dias quando se tratar de projeto de recuperação de patrimônio histórico ou construção de imóveis, conforme a característica do projeto e a complexidade da obra.</t>
  </si>
  <si>
    <t>§ 5º Os pedidos de ajuste orçamentário somente poderão ser encaminhados após a captação de 20% (vinte por cento) do valor aprovado do projeto, ressalvados os projetos contemplados em seleções públicas, respaldados por contrato de patrocínio ou termo de compromisso de patrocínio.</t>
  </si>
  <si>
    <t>§ 6º Os valores utilizados em desconformidade com o previsto neste artigo estarão sujeitos à restituição ao FNC.</t>
  </si>
  <si>
    <t>§ 7º Readequações orçamentárias da mesma natureza poderão ser solicitadas uma vez, sendo possível apresentar nova solicitação somente quando comprovada a ocorrência de caso fortuito ou de força maior; a restrição não se aplica a projetos de planos anuais ou plurianuais de atividades e projetos de recuperação de patrimônio histórico ou construção de imóveis, observadas suas características e a complexidade da obra.</t>
  </si>
  <si>
    <t>[...]     § 3º Um mesmo fornecedor poderá ter pagamento acima de 50% (cinquenta por cento) do Custo do Projeto (Anexo I), quando se tratar de projetos de execução de obras e restauros.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</si>
</sst>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4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</font>
    <font>
      <b/>
      <sz val="11"/>
      <color indexed="8"/>
      <name val="Calibri"/>
      <family val="2"/>
    </font>
    <font>
      <b/>
      <sz val="11"/>
      <name val="Arial"/>
    </font>
    <font>
      <b/>
      <sz val="10"/>
      <name val="Arial"/>
      <family val="2"/>
    </font>
    <font>
      <sz val="10"/>
      <name val="Arial"/>
    </font>
    <font>
      <b/>
      <sz val="10"/>
      <color rgb="FF663300"/>
      <name val="Arial"/>
      <family val="2"/>
    </font>
    <font>
      <b/>
      <sz val="12"/>
      <color theme="0"/>
      <name val="Arial"/>
    </font>
    <font>
      <b/>
      <sz val="12"/>
      <color theme="2" tint="-0.749992370372631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1"/>
      <name val="Arial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4BD97"/>
        <bgColor rgb="FF000000"/>
      </patternFill>
    </fill>
  </fills>
  <borders count="2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auto="1"/>
      </bottom>
      <diagonal/>
    </border>
  </borders>
  <cellStyleXfs count="16">
    <xf numFmtId="0" fontId="0" fillId="0" borderId="0"/>
    <xf numFmtId="0" fontId="4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85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4" fontId="2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/>
    </xf>
    <xf numFmtId="0" fontId="9" fillId="3" borderId="8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" fontId="2" fillId="0" borderId="6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4" borderId="12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8" fillId="4" borderId="13" xfId="0" applyFont="1" applyFill="1" applyBorder="1" applyAlignment="1">
      <alignment vertical="center" wrapText="1"/>
    </xf>
    <xf numFmtId="0" fontId="5" fillId="0" borderId="1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8" fillId="2" borderId="12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0" fontId="9" fillId="3" borderId="0" xfId="0" applyFont="1" applyFill="1" applyAlignment="1">
      <alignment horizontal="left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3" fillId="0" borderId="24" xfId="0" applyFont="1" applyBorder="1" applyAlignment="1">
      <alignment horizontal="left" vertical="center" wrapText="1"/>
    </xf>
  </cellXfs>
  <cellStyles count="1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  <cellStyle name="Total" xfId="1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tabSelected="1" showRuler="0" topLeftCell="A45" workbookViewId="0">
      <selection activeCell="B58" sqref="B58"/>
    </sheetView>
  </sheetViews>
  <sheetFormatPr baseColWidth="10" defaultColWidth="8.6640625" defaultRowHeight="15" customHeight="1" x14ac:dyDescent="0"/>
  <cols>
    <col min="1" max="1" width="73.83203125" style="2" customWidth="1"/>
    <col min="2" max="5" width="16" style="2" customWidth="1"/>
    <col min="6" max="6" width="15.6640625" style="2" customWidth="1"/>
    <col min="7" max="7" width="19.5" style="2" customWidth="1"/>
    <col min="8" max="8" width="30.83203125" style="2" customWidth="1"/>
    <col min="9" max="9" width="20.1640625" style="2" customWidth="1"/>
    <col min="10" max="10" width="16.6640625" style="2" customWidth="1"/>
    <col min="11" max="11" width="122" style="2" customWidth="1"/>
    <col min="12" max="16384" width="8.6640625" style="2"/>
  </cols>
  <sheetData>
    <row r="1" spans="1:11" ht="46" customHeight="1">
      <c r="A1" s="77" t="s">
        <v>81</v>
      </c>
      <c r="B1" s="78"/>
      <c r="C1" s="78"/>
      <c r="D1" s="78"/>
      <c r="E1" s="78"/>
      <c r="F1" s="78"/>
      <c r="G1" s="79"/>
      <c r="H1" s="37"/>
      <c r="I1" s="77" t="s">
        <v>19</v>
      </c>
      <c r="J1" s="78"/>
      <c r="K1" s="79"/>
    </row>
    <row r="2" spans="1:11" ht="15" customHeight="1" thickBo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5" customHeight="1" thickBot="1">
      <c r="A3" s="21" t="s">
        <v>1</v>
      </c>
      <c r="B3" s="80"/>
      <c r="C3" s="81"/>
      <c r="D3" s="81"/>
      <c r="E3" s="81"/>
      <c r="F3" s="81"/>
      <c r="G3" s="81"/>
      <c r="H3" s="81"/>
      <c r="I3" s="81"/>
      <c r="J3" s="81"/>
      <c r="K3" s="81"/>
    </row>
    <row r="4" spans="1:11" ht="1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15" customHeight="1">
      <c r="A5" s="3" t="s">
        <v>2</v>
      </c>
      <c r="B5" s="3" t="s">
        <v>3</v>
      </c>
      <c r="C5" s="3" t="s">
        <v>10</v>
      </c>
      <c r="D5" s="3" t="s">
        <v>33</v>
      </c>
      <c r="E5" s="3" t="s">
        <v>34</v>
      </c>
      <c r="F5" s="3" t="s">
        <v>4</v>
      </c>
      <c r="G5" s="3" t="s">
        <v>5</v>
      </c>
      <c r="H5" s="3" t="s">
        <v>38</v>
      </c>
      <c r="I5" s="22" t="s">
        <v>13</v>
      </c>
      <c r="J5" s="22" t="s">
        <v>14</v>
      </c>
      <c r="K5" s="41" t="s">
        <v>30</v>
      </c>
    </row>
    <row r="6" spans="1:11" ht="15" customHeight="1">
      <c r="A6" s="73" t="s">
        <v>35</v>
      </c>
      <c r="B6" s="74"/>
      <c r="C6" s="74"/>
      <c r="D6" s="74"/>
      <c r="E6" s="74"/>
      <c r="F6" s="75"/>
      <c r="G6" s="18"/>
      <c r="H6" s="18"/>
      <c r="I6" s="23"/>
      <c r="J6" s="23"/>
      <c r="K6" s="24"/>
    </row>
    <row r="7" spans="1:11" ht="60" customHeight="1">
      <c r="A7" s="28" t="s">
        <v>36</v>
      </c>
      <c r="B7" s="5">
        <v>1</v>
      </c>
      <c r="C7" s="44" t="s">
        <v>37</v>
      </c>
      <c r="D7" s="5">
        <v>1</v>
      </c>
      <c r="E7" s="5">
        <v>365</v>
      </c>
      <c r="F7" s="18">
        <v>1647897.88</v>
      </c>
      <c r="G7" s="18">
        <f>B7*D7*F7</f>
        <v>1647897.88</v>
      </c>
      <c r="H7" s="45" t="s">
        <v>39</v>
      </c>
      <c r="I7" s="24"/>
      <c r="J7" s="24"/>
      <c r="K7" s="24"/>
    </row>
    <row r="8" spans="1:11" ht="15" customHeight="1" thickBot="1">
      <c r="A8" s="81"/>
      <c r="B8" s="81"/>
      <c r="C8" s="81"/>
      <c r="D8" s="81"/>
      <c r="E8" s="43"/>
      <c r="F8" s="8" t="s">
        <v>9</v>
      </c>
      <c r="G8" s="17">
        <f>SUM(G6:G7)</f>
        <v>1647897.88</v>
      </c>
      <c r="H8" s="17"/>
      <c r="I8" s="24"/>
      <c r="J8" s="24"/>
    </row>
    <row r="9" spans="1:11" ht="15" customHeight="1" thickBot="1">
      <c r="A9" s="21" t="s">
        <v>15</v>
      </c>
      <c r="B9" s="55"/>
      <c r="C9" s="56"/>
      <c r="D9" s="56"/>
      <c r="E9" s="56"/>
      <c r="F9" s="56"/>
      <c r="G9" s="56"/>
      <c r="H9" s="56"/>
      <c r="I9" s="56"/>
      <c r="J9" s="56"/>
      <c r="K9" s="56"/>
    </row>
    <row r="10" spans="1:11" ht="15" customHeigh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</row>
    <row r="11" spans="1:11" ht="15" customHeight="1">
      <c r="A11" s="3" t="s">
        <v>2</v>
      </c>
      <c r="B11" s="3" t="s">
        <v>3</v>
      </c>
      <c r="C11" s="3" t="s">
        <v>11</v>
      </c>
      <c r="D11" s="3" t="s">
        <v>33</v>
      </c>
      <c r="E11" s="3" t="s">
        <v>34</v>
      </c>
      <c r="F11" s="3" t="s">
        <v>8</v>
      </c>
      <c r="G11" s="3" t="s">
        <v>5</v>
      </c>
      <c r="H11" s="3" t="s">
        <v>38</v>
      </c>
      <c r="I11" s="22" t="s">
        <v>13</v>
      </c>
      <c r="J11" s="22" t="s">
        <v>14</v>
      </c>
      <c r="K11" s="41" t="s">
        <v>30</v>
      </c>
    </row>
    <row r="12" spans="1:11" ht="15" customHeight="1">
      <c r="A12" s="73" t="s">
        <v>35</v>
      </c>
      <c r="B12" s="74"/>
      <c r="C12" s="74"/>
      <c r="D12" s="74"/>
      <c r="E12" s="74"/>
      <c r="F12" s="75"/>
      <c r="G12" s="18"/>
      <c r="H12" s="18"/>
      <c r="I12" s="23"/>
      <c r="J12" s="23"/>
      <c r="K12" s="24"/>
    </row>
    <row r="13" spans="1:11" ht="31" customHeight="1">
      <c r="A13" s="28" t="s">
        <v>41</v>
      </c>
      <c r="B13" s="5">
        <v>1</v>
      </c>
      <c r="C13" s="44" t="s">
        <v>37</v>
      </c>
      <c r="D13" s="5">
        <v>1</v>
      </c>
      <c r="E13" s="5">
        <v>120</v>
      </c>
      <c r="F13" s="18">
        <v>101663</v>
      </c>
      <c r="G13" s="18">
        <f>B13*D13*F13</f>
        <v>101663</v>
      </c>
      <c r="H13" s="45" t="s">
        <v>42</v>
      </c>
      <c r="I13" s="23"/>
      <c r="J13" s="23"/>
      <c r="K13" s="24"/>
    </row>
    <row r="14" spans="1:11" ht="15" customHeight="1">
      <c r="A14" s="28" t="s">
        <v>40</v>
      </c>
      <c r="B14" s="5">
        <v>1</v>
      </c>
      <c r="C14" s="44" t="s">
        <v>37</v>
      </c>
      <c r="D14" s="5">
        <v>1</v>
      </c>
      <c r="E14" s="46">
        <v>240</v>
      </c>
      <c r="F14" s="18">
        <v>96999.81</v>
      </c>
      <c r="G14" s="18">
        <f t="shared" ref="G14:G36" si="0">B14*D14*F14</f>
        <v>96999.81</v>
      </c>
      <c r="H14" s="40"/>
      <c r="I14" s="23"/>
      <c r="J14" s="23"/>
      <c r="K14" s="24"/>
    </row>
    <row r="15" spans="1:11" ht="15" customHeight="1">
      <c r="A15" s="28" t="s">
        <v>43</v>
      </c>
      <c r="B15" s="5">
        <v>1</v>
      </c>
      <c r="C15" s="44" t="s">
        <v>37</v>
      </c>
      <c r="D15" s="5">
        <v>1</v>
      </c>
      <c r="E15" s="5">
        <v>120</v>
      </c>
      <c r="F15" s="18">
        <v>324654.65999999997</v>
      </c>
      <c r="G15" s="18">
        <f t="shared" si="0"/>
        <v>324654.65999999997</v>
      </c>
      <c r="H15" s="40"/>
      <c r="I15" s="23"/>
      <c r="J15" s="23"/>
      <c r="K15" s="24"/>
    </row>
    <row r="16" spans="1:11" ht="15" customHeight="1">
      <c r="A16" s="28" t="s">
        <v>44</v>
      </c>
      <c r="B16" s="5">
        <v>1</v>
      </c>
      <c r="C16" s="44" t="s">
        <v>37</v>
      </c>
      <c r="D16" s="5">
        <v>1</v>
      </c>
      <c r="E16" s="5">
        <v>210</v>
      </c>
      <c r="F16" s="18">
        <v>1754806.63</v>
      </c>
      <c r="G16" s="18">
        <f t="shared" si="0"/>
        <v>1754806.63</v>
      </c>
      <c r="H16" s="40"/>
      <c r="I16" s="23"/>
      <c r="J16" s="23"/>
      <c r="K16" s="24"/>
    </row>
    <row r="17" spans="1:11" ht="101" customHeight="1">
      <c r="A17" s="28" t="s">
        <v>45</v>
      </c>
      <c r="B17" s="5">
        <v>1</v>
      </c>
      <c r="C17" s="44" t="s">
        <v>37</v>
      </c>
      <c r="D17" s="5">
        <v>1</v>
      </c>
      <c r="E17" s="5">
        <v>210</v>
      </c>
      <c r="F17" s="18">
        <v>465283.19</v>
      </c>
      <c r="G17" s="18">
        <f t="shared" si="0"/>
        <v>465283.19</v>
      </c>
      <c r="H17" s="45" t="s">
        <v>46</v>
      </c>
      <c r="I17" s="23"/>
      <c r="J17" s="23"/>
      <c r="K17" s="24"/>
    </row>
    <row r="18" spans="1:11" ht="77" customHeight="1">
      <c r="A18" s="28" t="s">
        <v>47</v>
      </c>
      <c r="B18" s="5">
        <v>1</v>
      </c>
      <c r="C18" s="44" t="s">
        <v>37</v>
      </c>
      <c r="D18" s="5">
        <v>1</v>
      </c>
      <c r="E18" s="5">
        <v>180</v>
      </c>
      <c r="F18" s="18">
        <v>371588.63</v>
      </c>
      <c r="G18" s="18">
        <f t="shared" si="0"/>
        <v>371588.63</v>
      </c>
      <c r="H18" s="45" t="s">
        <v>48</v>
      </c>
      <c r="I18" s="23"/>
      <c r="J18" s="23"/>
      <c r="K18" s="24"/>
    </row>
    <row r="19" spans="1:11" ht="17" customHeight="1">
      <c r="A19" s="28" t="s">
        <v>51</v>
      </c>
      <c r="B19" s="5">
        <v>1</v>
      </c>
      <c r="C19" s="44" t="s">
        <v>37</v>
      </c>
      <c r="D19" s="5">
        <v>1</v>
      </c>
      <c r="E19" s="5">
        <v>120</v>
      </c>
      <c r="F19" s="18">
        <v>158031.72</v>
      </c>
      <c r="G19" s="18">
        <f t="shared" si="0"/>
        <v>158031.72</v>
      </c>
      <c r="H19" s="45"/>
      <c r="I19" s="23"/>
      <c r="J19" s="23"/>
      <c r="K19" s="24"/>
    </row>
    <row r="20" spans="1:11" ht="78" customHeight="1">
      <c r="A20" s="28" t="s">
        <v>50</v>
      </c>
      <c r="B20" s="5">
        <v>1</v>
      </c>
      <c r="C20" s="44" t="s">
        <v>37</v>
      </c>
      <c r="D20" s="5">
        <v>1</v>
      </c>
      <c r="E20" s="5">
        <v>240</v>
      </c>
      <c r="F20" s="18">
        <v>1186483.25</v>
      </c>
      <c r="G20" s="18">
        <f t="shared" ref="G20" si="1">B20*D20*F20</f>
        <v>1186483.25</v>
      </c>
      <c r="H20" s="45" t="s">
        <v>49</v>
      </c>
      <c r="I20" s="23"/>
      <c r="J20" s="23"/>
      <c r="K20" s="24"/>
    </row>
    <row r="21" spans="1:11" ht="15" customHeight="1">
      <c r="A21" s="28" t="s">
        <v>52</v>
      </c>
      <c r="B21" s="5">
        <v>1</v>
      </c>
      <c r="C21" s="44" t="s">
        <v>37</v>
      </c>
      <c r="D21" s="5">
        <v>1</v>
      </c>
      <c r="E21" s="5">
        <v>120</v>
      </c>
      <c r="F21" s="18">
        <v>163285.41</v>
      </c>
      <c r="G21" s="18">
        <f t="shared" si="0"/>
        <v>163285.41</v>
      </c>
      <c r="H21" s="40"/>
      <c r="I21" s="23"/>
      <c r="J21" s="23"/>
      <c r="K21" s="24"/>
    </row>
    <row r="22" spans="1:11" ht="15" customHeight="1">
      <c r="A22" s="28" t="s">
        <v>53</v>
      </c>
      <c r="B22" s="5">
        <v>1</v>
      </c>
      <c r="C22" s="44" t="s">
        <v>37</v>
      </c>
      <c r="D22" s="5">
        <v>1</v>
      </c>
      <c r="E22" s="5">
        <v>60</v>
      </c>
      <c r="F22" s="18">
        <v>140341.04999999999</v>
      </c>
      <c r="G22" s="18">
        <f t="shared" si="0"/>
        <v>140341.04999999999</v>
      </c>
      <c r="H22" s="40"/>
      <c r="I22" s="24"/>
      <c r="J22" s="24"/>
      <c r="K22" s="24"/>
    </row>
    <row r="23" spans="1:11" ht="15" customHeight="1">
      <c r="A23" s="28" t="s">
        <v>54</v>
      </c>
      <c r="B23" s="5">
        <v>1</v>
      </c>
      <c r="C23" s="44" t="s">
        <v>37</v>
      </c>
      <c r="D23" s="5">
        <v>1</v>
      </c>
      <c r="E23" s="5">
        <v>240</v>
      </c>
      <c r="F23" s="18">
        <v>676407.06</v>
      </c>
      <c r="G23" s="18">
        <f t="shared" si="0"/>
        <v>676407.06</v>
      </c>
      <c r="H23" s="40"/>
      <c r="I23" s="24"/>
      <c r="J23" s="24"/>
      <c r="K23" s="24"/>
    </row>
    <row r="24" spans="1:11" ht="106" customHeight="1">
      <c r="A24" s="28" t="s">
        <v>55</v>
      </c>
      <c r="B24" s="5">
        <v>1</v>
      </c>
      <c r="C24" s="44" t="s">
        <v>37</v>
      </c>
      <c r="D24" s="5">
        <v>1</v>
      </c>
      <c r="E24" s="5">
        <v>270</v>
      </c>
      <c r="F24" s="18">
        <v>1351926</v>
      </c>
      <c r="G24" s="18">
        <f t="shared" si="0"/>
        <v>1351926</v>
      </c>
      <c r="H24" s="45" t="s">
        <v>56</v>
      </c>
      <c r="I24" s="24"/>
      <c r="J24" s="24"/>
      <c r="K24" s="24"/>
    </row>
    <row r="25" spans="1:11" ht="15" customHeight="1">
      <c r="A25" s="28" t="s">
        <v>57</v>
      </c>
      <c r="B25" s="5">
        <v>1</v>
      </c>
      <c r="C25" s="44" t="s">
        <v>37</v>
      </c>
      <c r="D25" s="5">
        <v>1</v>
      </c>
      <c r="E25" s="5">
        <v>240</v>
      </c>
      <c r="F25" s="18">
        <v>90387.61</v>
      </c>
      <c r="G25" s="18">
        <f t="shared" si="0"/>
        <v>90387.61</v>
      </c>
      <c r="H25" s="40"/>
      <c r="I25" s="24"/>
      <c r="J25" s="24"/>
      <c r="K25" s="24"/>
    </row>
    <row r="26" spans="1:11" ht="61" customHeight="1">
      <c r="A26" s="28" t="s">
        <v>58</v>
      </c>
      <c r="B26" s="5">
        <v>1</v>
      </c>
      <c r="C26" s="44" t="s">
        <v>37</v>
      </c>
      <c r="D26" s="5">
        <v>1</v>
      </c>
      <c r="E26" s="5">
        <v>240</v>
      </c>
      <c r="F26" s="18">
        <v>274255.88</v>
      </c>
      <c r="G26" s="18">
        <f t="shared" si="0"/>
        <v>274255.88</v>
      </c>
      <c r="H26" s="45" t="s">
        <v>59</v>
      </c>
      <c r="I26" s="24"/>
      <c r="J26" s="24"/>
      <c r="K26" s="24"/>
    </row>
    <row r="27" spans="1:11" ht="15" customHeight="1">
      <c r="A27" s="47" t="s">
        <v>60</v>
      </c>
      <c r="B27" s="5">
        <v>1</v>
      </c>
      <c r="C27" s="44" t="s">
        <v>37</v>
      </c>
      <c r="D27" s="5">
        <v>1</v>
      </c>
      <c r="E27" s="5">
        <v>300</v>
      </c>
      <c r="F27" s="18">
        <v>281334.5</v>
      </c>
      <c r="G27" s="18">
        <f t="shared" si="0"/>
        <v>281334.5</v>
      </c>
      <c r="H27" s="40"/>
      <c r="I27" s="24"/>
      <c r="J27" s="24"/>
      <c r="K27" s="24"/>
    </row>
    <row r="28" spans="1:11" ht="15" customHeight="1">
      <c r="A28" s="28" t="s">
        <v>61</v>
      </c>
      <c r="B28" s="5">
        <v>1</v>
      </c>
      <c r="C28" s="44" t="s">
        <v>37</v>
      </c>
      <c r="D28" s="5">
        <v>1</v>
      </c>
      <c r="E28" s="5">
        <v>90</v>
      </c>
      <c r="F28" s="18">
        <v>69122.539999999994</v>
      </c>
      <c r="G28" s="18">
        <f t="shared" si="0"/>
        <v>69122.539999999994</v>
      </c>
      <c r="H28" s="40"/>
      <c r="I28" s="24"/>
      <c r="J28" s="24"/>
      <c r="K28" s="24"/>
    </row>
    <row r="29" spans="1:11" ht="15" customHeight="1">
      <c r="A29" s="28" t="s">
        <v>62</v>
      </c>
      <c r="B29" s="5">
        <v>1</v>
      </c>
      <c r="C29" s="44" t="s">
        <v>37</v>
      </c>
      <c r="D29" s="5">
        <v>1</v>
      </c>
      <c r="E29" s="5">
        <v>60</v>
      </c>
      <c r="F29" s="18">
        <v>4017.91</v>
      </c>
      <c r="G29" s="18">
        <f t="shared" si="0"/>
        <v>4017.91</v>
      </c>
      <c r="H29" s="40"/>
      <c r="I29" s="24"/>
      <c r="J29" s="24"/>
      <c r="K29" s="24"/>
    </row>
    <row r="30" spans="1:11" ht="15" customHeight="1">
      <c r="A30" s="28" t="s">
        <v>63</v>
      </c>
      <c r="B30" s="5">
        <v>1</v>
      </c>
      <c r="C30" s="44" t="s">
        <v>37</v>
      </c>
      <c r="D30" s="5">
        <v>1</v>
      </c>
      <c r="E30" s="5">
        <v>240</v>
      </c>
      <c r="F30" s="18">
        <v>80073.679999999993</v>
      </c>
      <c r="G30" s="18">
        <f t="shared" si="0"/>
        <v>80073.679999999993</v>
      </c>
      <c r="H30" s="40"/>
      <c r="I30" s="24"/>
      <c r="J30" s="24"/>
      <c r="K30" s="24"/>
    </row>
    <row r="31" spans="1:11" ht="15" customHeight="1">
      <c r="A31" s="28" t="s">
        <v>64</v>
      </c>
      <c r="B31" s="5">
        <v>1</v>
      </c>
      <c r="C31" s="44" t="s">
        <v>37</v>
      </c>
      <c r="D31" s="5">
        <v>1</v>
      </c>
      <c r="E31" s="5">
        <v>210</v>
      </c>
      <c r="F31" s="18">
        <v>416356.09</v>
      </c>
      <c r="G31" s="18">
        <f t="shared" si="0"/>
        <v>416356.09</v>
      </c>
      <c r="H31" s="40"/>
      <c r="I31" s="24"/>
      <c r="J31" s="24"/>
      <c r="K31" s="24"/>
    </row>
    <row r="32" spans="1:11" ht="15" customHeight="1">
      <c r="A32" s="28" t="s">
        <v>65</v>
      </c>
      <c r="B32" s="5">
        <v>1</v>
      </c>
      <c r="C32" s="44" t="s">
        <v>37</v>
      </c>
      <c r="D32" s="5">
        <v>1</v>
      </c>
      <c r="E32" s="5">
        <v>120</v>
      </c>
      <c r="F32" s="18">
        <v>39171.699999999997</v>
      </c>
      <c r="G32" s="18">
        <f t="shared" si="0"/>
        <v>39171.699999999997</v>
      </c>
      <c r="H32" s="40"/>
      <c r="I32" s="24"/>
      <c r="J32" s="24"/>
      <c r="K32" s="24"/>
    </row>
    <row r="33" spans="1:11" ht="15" customHeight="1">
      <c r="A33" s="28" t="s">
        <v>66</v>
      </c>
      <c r="B33" s="5">
        <v>1</v>
      </c>
      <c r="C33" s="44" t="s">
        <v>37</v>
      </c>
      <c r="D33" s="5">
        <v>1</v>
      </c>
      <c r="E33" s="5">
        <v>270</v>
      </c>
      <c r="F33" s="18">
        <v>476415.16</v>
      </c>
      <c r="G33" s="18">
        <f t="shared" si="0"/>
        <v>476415.16</v>
      </c>
      <c r="H33" s="40" t="s">
        <v>29</v>
      </c>
      <c r="I33" s="24"/>
      <c r="J33" s="24"/>
      <c r="K33" s="24"/>
    </row>
    <row r="34" spans="1:11" ht="15" customHeight="1">
      <c r="A34" s="28" t="s">
        <v>67</v>
      </c>
      <c r="B34" s="5">
        <v>1</v>
      </c>
      <c r="C34" s="44" t="s">
        <v>37</v>
      </c>
      <c r="D34" s="5">
        <v>1</v>
      </c>
      <c r="E34" s="5">
        <v>120</v>
      </c>
      <c r="F34" s="18">
        <v>80143.149999999994</v>
      </c>
      <c r="G34" s="18">
        <f t="shared" si="0"/>
        <v>80143.149999999994</v>
      </c>
      <c r="H34" s="40" t="s">
        <v>29</v>
      </c>
      <c r="I34" s="24"/>
      <c r="J34" s="24"/>
      <c r="K34" s="24"/>
    </row>
    <row r="35" spans="1:11" ht="15" customHeight="1">
      <c r="A35" s="28" t="s">
        <v>68</v>
      </c>
      <c r="B35" s="5">
        <v>1</v>
      </c>
      <c r="C35" s="44" t="s">
        <v>37</v>
      </c>
      <c r="D35" s="5">
        <v>1</v>
      </c>
      <c r="E35" s="5">
        <v>120</v>
      </c>
      <c r="F35" s="18">
        <v>1010063.44</v>
      </c>
      <c r="G35" s="18">
        <f t="shared" si="0"/>
        <v>1010063.44</v>
      </c>
      <c r="H35" s="40" t="s">
        <v>29</v>
      </c>
      <c r="I35" s="24"/>
      <c r="J35" s="24"/>
      <c r="K35" s="24"/>
    </row>
    <row r="36" spans="1:11" ht="15" customHeight="1">
      <c r="A36" s="28" t="s">
        <v>69</v>
      </c>
      <c r="B36" s="5">
        <v>1</v>
      </c>
      <c r="C36" s="44" t="s">
        <v>37</v>
      </c>
      <c r="D36" s="5">
        <v>1</v>
      </c>
      <c r="E36" s="5">
        <v>240</v>
      </c>
      <c r="F36" s="18">
        <v>269510.15999999997</v>
      </c>
      <c r="G36" s="18">
        <f t="shared" si="0"/>
        <v>269510.15999999997</v>
      </c>
      <c r="H36" s="40"/>
      <c r="I36" s="24"/>
      <c r="J36" s="24"/>
      <c r="K36" s="24"/>
    </row>
    <row r="37" spans="1:11" ht="15" customHeight="1">
      <c r="A37" s="81"/>
      <c r="B37" s="81"/>
      <c r="C37" s="81"/>
      <c r="D37" s="81"/>
      <c r="E37" s="43"/>
      <c r="F37" s="8" t="s">
        <v>9</v>
      </c>
      <c r="G37" s="17">
        <f>SUM(G13:G36)</f>
        <v>9882322.2300000004</v>
      </c>
      <c r="H37" s="17"/>
      <c r="I37" s="24"/>
      <c r="J37" s="24"/>
    </row>
    <row r="38" spans="1:11" ht="15" customHeight="1" thickBo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</row>
    <row r="39" spans="1:11" ht="15" customHeight="1" thickBot="1">
      <c r="A39" s="21" t="s">
        <v>16</v>
      </c>
      <c r="B39" s="55"/>
      <c r="C39" s="56"/>
      <c r="D39" s="56"/>
      <c r="E39" s="56"/>
      <c r="F39" s="56"/>
      <c r="G39" s="56"/>
      <c r="H39" s="56"/>
      <c r="I39" s="56"/>
      <c r="J39" s="56"/>
      <c r="K39" s="56"/>
    </row>
    <row r="40" spans="1:11" ht="1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</row>
    <row r="41" spans="1:11" ht="15" customHeight="1">
      <c r="A41" s="3" t="s">
        <v>2</v>
      </c>
      <c r="B41" s="3" t="s">
        <v>3</v>
      </c>
      <c r="C41" s="3" t="s">
        <v>10</v>
      </c>
      <c r="D41" s="3" t="s">
        <v>33</v>
      </c>
      <c r="E41" s="3" t="s">
        <v>34</v>
      </c>
      <c r="F41" s="3" t="s">
        <v>8</v>
      </c>
      <c r="G41" s="3" t="s">
        <v>5</v>
      </c>
      <c r="H41" s="3" t="s">
        <v>38</v>
      </c>
      <c r="I41" s="22" t="s">
        <v>13</v>
      </c>
      <c r="J41" s="22" t="s">
        <v>14</v>
      </c>
      <c r="K41" s="41" t="s">
        <v>30</v>
      </c>
    </row>
    <row r="42" spans="1:11" ht="15" customHeight="1">
      <c r="A42" s="58" t="s">
        <v>26</v>
      </c>
      <c r="B42" s="59"/>
      <c r="C42" s="59"/>
      <c r="D42" s="59"/>
      <c r="E42" s="59"/>
      <c r="F42" s="60"/>
      <c r="G42" s="18"/>
      <c r="H42" s="18"/>
      <c r="I42" s="23"/>
      <c r="J42" s="23"/>
      <c r="K42" s="24"/>
    </row>
    <row r="43" spans="1:11" ht="15" customHeight="1">
      <c r="A43" s="4"/>
      <c r="B43" s="5">
        <v>0</v>
      </c>
      <c r="C43" s="5"/>
      <c r="D43" s="5">
        <v>0</v>
      </c>
      <c r="E43" s="5"/>
      <c r="F43" s="18">
        <v>0</v>
      </c>
      <c r="G43" s="18">
        <f>B43*D43*F43</f>
        <v>0</v>
      </c>
      <c r="H43" s="18"/>
      <c r="I43" s="23"/>
      <c r="J43" s="23"/>
      <c r="K43" s="24"/>
    </row>
    <row r="44" spans="1:11" ht="15" customHeight="1">
      <c r="A44" s="1"/>
      <c r="B44" s="7"/>
      <c r="C44" s="7"/>
      <c r="D44" s="7"/>
      <c r="E44" s="7"/>
      <c r="F44" s="8" t="s">
        <v>9</v>
      </c>
      <c r="G44" s="17">
        <f>SUM(G43:G43)</f>
        <v>0</v>
      </c>
      <c r="H44" s="17"/>
      <c r="I44" s="24"/>
      <c r="J44" s="24"/>
    </row>
    <row r="45" spans="1:11" ht="15" customHeight="1" thickBo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</row>
    <row r="46" spans="1:11" ht="15" customHeight="1" thickBot="1">
      <c r="A46" s="21" t="s">
        <v>17</v>
      </c>
      <c r="B46" s="55"/>
      <c r="C46" s="56"/>
      <c r="D46" s="56"/>
      <c r="E46" s="56"/>
      <c r="F46" s="56"/>
      <c r="G46" s="56"/>
      <c r="H46" s="56"/>
      <c r="I46" s="56"/>
      <c r="J46" s="56"/>
      <c r="K46" s="56"/>
    </row>
    <row r="47" spans="1:11" ht="1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</row>
    <row r="48" spans="1:11" ht="15" customHeight="1">
      <c r="A48" s="3" t="s">
        <v>2</v>
      </c>
      <c r="B48" s="3" t="s">
        <v>3</v>
      </c>
      <c r="C48" s="3" t="s">
        <v>10</v>
      </c>
      <c r="D48" s="3" t="s">
        <v>33</v>
      </c>
      <c r="E48" s="3" t="s">
        <v>34</v>
      </c>
      <c r="F48" s="3" t="s">
        <v>8</v>
      </c>
      <c r="G48" s="3" t="s">
        <v>5</v>
      </c>
      <c r="H48" s="3" t="s">
        <v>38</v>
      </c>
      <c r="I48" s="22" t="s">
        <v>13</v>
      </c>
      <c r="J48" s="22" t="s">
        <v>14</v>
      </c>
      <c r="K48" s="41" t="s">
        <v>30</v>
      </c>
    </row>
    <row r="49" spans="1:11" ht="15" customHeight="1">
      <c r="A49" s="28" t="s">
        <v>72</v>
      </c>
      <c r="B49" s="5">
        <v>1</v>
      </c>
      <c r="C49" s="44" t="s">
        <v>70</v>
      </c>
      <c r="D49" s="5">
        <v>12</v>
      </c>
      <c r="E49" s="5">
        <v>360</v>
      </c>
      <c r="F49" s="18">
        <v>7800</v>
      </c>
      <c r="G49" s="18">
        <f>B49*D49*F49</f>
        <v>93600</v>
      </c>
      <c r="H49" s="18"/>
      <c r="I49" s="23"/>
      <c r="J49" s="23"/>
      <c r="K49" s="24"/>
    </row>
    <row r="50" spans="1:11" ht="15" customHeight="1">
      <c r="A50" s="28" t="s">
        <v>73</v>
      </c>
      <c r="B50" s="5">
        <v>1</v>
      </c>
      <c r="C50" s="44" t="s">
        <v>71</v>
      </c>
      <c r="D50" s="5">
        <v>1</v>
      </c>
      <c r="E50" s="5">
        <v>360</v>
      </c>
      <c r="F50" s="18">
        <v>21200</v>
      </c>
      <c r="G50" s="18">
        <f t="shared" ref="G50" si="2">B50*D50*F50</f>
        <v>21200</v>
      </c>
      <c r="H50" s="18"/>
      <c r="I50" s="24"/>
      <c r="J50" s="24"/>
      <c r="K50" s="24"/>
    </row>
    <row r="51" spans="1:11" ht="15" customHeight="1">
      <c r="A51" s="1"/>
      <c r="B51" s="7"/>
      <c r="C51" s="7"/>
      <c r="D51" s="7"/>
      <c r="E51" s="7"/>
      <c r="F51" s="8" t="s">
        <v>9</v>
      </c>
      <c r="G51" s="17">
        <f>SUM(G49:G50)</f>
        <v>114800</v>
      </c>
      <c r="H51" s="39"/>
      <c r="I51" s="36"/>
      <c r="J51" s="36"/>
    </row>
    <row r="52" spans="1:11" ht="15" customHeight="1" thickBot="1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</row>
    <row r="53" spans="1:11" ht="15" customHeight="1" thickBot="1">
      <c r="A53" s="21" t="s">
        <v>18</v>
      </c>
      <c r="B53" s="1"/>
      <c r="C53" s="7"/>
      <c r="D53" s="7"/>
      <c r="E53" s="7"/>
      <c r="F53" s="1"/>
      <c r="G53" s="1"/>
      <c r="H53" s="1"/>
    </row>
    <row r="54" spans="1:11" ht="15" customHeight="1">
      <c r="A54" s="1"/>
      <c r="B54" s="1"/>
      <c r="C54" s="7"/>
      <c r="D54" s="7"/>
      <c r="E54" s="7"/>
      <c r="F54" s="1"/>
      <c r="G54" s="1"/>
      <c r="H54" s="1"/>
    </row>
    <row r="55" spans="1:11" ht="15" customHeight="1">
      <c r="A55" s="3" t="s">
        <v>2</v>
      </c>
      <c r="B55" s="3" t="s">
        <v>3</v>
      </c>
      <c r="C55" s="3" t="s">
        <v>10</v>
      </c>
      <c r="D55" s="3" t="s">
        <v>33</v>
      </c>
      <c r="E55" s="3" t="s">
        <v>34</v>
      </c>
      <c r="F55" s="3" t="s">
        <v>8</v>
      </c>
      <c r="G55" s="3" t="s">
        <v>5</v>
      </c>
      <c r="H55" s="3" t="s">
        <v>38</v>
      </c>
      <c r="I55" s="22" t="s">
        <v>13</v>
      </c>
      <c r="J55" s="22" t="s">
        <v>14</v>
      </c>
      <c r="K55" s="41" t="s">
        <v>30</v>
      </c>
    </row>
    <row r="56" spans="1:11" ht="15" customHeight="1">
      <c r="A56" s="28" t="s">
        <v>20</v>
      </c>
      <c r="B56" s="5">
        <v>0</v>
      </c>
      <c r="C56" s="5"/>
      <c r="D56" s="5">
        <v>0</v>
      </c>
      <c r="E56" s="5"/>
      <c r="F56" s="18">
        <v>0</v>
      </c>
      <c r="G56" s="18">
        <f>B56*D56*F56</f>
        <v>0</v>
      </c>
      <c r="H56" s="18"/>
      <c r="I56" s="23"/>
      <c r="J56" s="23"/>
      <c r="K56" s="24"/>
    </row>
    <row r="57" spans="1:11" ht="15" customHeight="1">
      <c r="A57" s="28" t="s">
        <v>21</v>
      </c>
      <c r="B57" s="5"/>
      <c r="C57" s="5"/>
      <c r="D57" s="5"/>
      <c r="E57" s="5"/>
      <c r="F57" s="18"/>
      <c r="G57" s="18"/>
      <c r="H57" s="18"/>
      <c r="I57" s="23"/>
      <c r="J57" s="23"/>
      <c r="K57" s="24"/>
    </row>
    <row r="58" spans="1:11" ht="15" customHeight="1">
      <c r="A58" s="28" t="s">
        <v>22</v>
      </c>
      <c r="B58" s="5"/>
      <c r="C58" s="5"/>
      <c r="D58" s="5"/>
      <c r="E58" s="5"/>
      <c r="F58" s="18"/>
      <c r="G58" s="18"/>
      <c r="H58" s="18"/>
      <c r="I58" s="23"/>
      <c r="J58" s="23"/>
      <c r="K58" s="24"/>
    </row>
    <row r="59" spans="1:11" ht="15" customHeight="1">
      <c r="A59" s="28" t="s">
        <v>23</v>
      </c>
      <c r="B59" s="5"/>
      <c r="C59" s="5"/>
      <c r="D59" s="5"/>
      <c r="E59" s="5"/>
      <c r="F59" s="18"/>
      <c r="G59" s="18"/>
      <c r="H59" s="18"/>
      <c r="I59" s="23"/>
      <c r="J59" s="23"/>
      <c r="K59" s="24"/>
    </row>
    <row r="60" spans="1:11" ht="15" customHeight="1">
      <c r="A60" s="1"/>
      <c r="B60" s="7"/>
      <c r="C60" s="7"/>
      <c r="D60" s="7"/>
      <c r="E60" s="7"/>
      <c r="F60" s="8" t="s">
        <v>9</v>
      </c>
      <c r="G60" s="17">
        <f>SUM(G56:G59)</f>
        <v>0</v>
      </c>
      <c r="H60" s="17"/>
      <c r="I60" s="24"/>
      <c r="J60" s="24"/>
    </row>
    <row r="61" spans="1:11" ht="15" customHeight="1">
      <c r="A61" s="1"/>
      <c r="B61" s="7"/>
      <c r="C61" s="7"/>
      <c r="D61" s="7"/>
      <c r="E61" s="7"/>
      <c r="F61" s="8"/>
      <c r="G61" s="25"/>
      <c r="H61" s="25"/>
      <c r="I61" s="26"/>
      <c r="J61" s="26"/>
      <c r="K61" s="29"/>
    </row>
    <row r="62" spans="1:11" ht="30" customHeight="1">
      <c r="A62" s="76" t="s">
        <v>27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</row>
    <row r="63" spans="1:11" ht="15" customHeight="1" thickBot="1">
      <c r="A63" s="1"/>
      <c r="B63" s="7"/>
      <c r="C63" s="7"/>
      <c r="D63" s="7"/>
      <c r="E63" s="7"/>
      <c r="F63" s="8"/>
      <c r="G63" s="25"/>
      <c r="H63" s="25"/>
      <c r="I63" s="26"/>
      <c r="J63" s="26"/>
    </row>
    <row r="64" spans="1:11" ht="15" customHeight="1" thickBot="1">
      <c r="A64" s="21" t="s">
        <v>28</v>
      </c>
      <c r="B64" s="1"/>
      <c r="C64" s="7"/>
      <c r="D64" s="7"/>
      <c r="E64" s="7"/>
      <c r="F64" s="1"/>
      <c r="G64" s="1"/>
      <c r="H64" s="1"/>
    </row>
    <row r="65" spans="1:11" ht="15" customHeight="1">
      <c r="A65" s="1"/>
      <c r="B65" s="1"/>
      <c r="C65" s="7"/>
      <c r="D65" s="7"/>
      <c r="E65" s="7"/>
      <c r="F65" s="1"/>
      <c r="G65" s="1"/>
      <c r="H65" s="1"/>
    </row>
    <row r="66" spans="1:11" ht="15" customHeight="1">
      <c r="A66" s="3" t="s">
        <v>2</v>
      </c>
      <c r="B66" s="3" t="s">
        <v>3</v>
      </c>
      <c r="C66" s="3" t="s">
        <v>10</v>
      </c>
      <c r="D66" s="3" t="s">
        <v>33</v>
      </c>
      <c r="E66" s="3" t="s">
        <v>34</v>
      </c>
      <c r="F66" s="3" t="s">
        <v>4</v>
      </c>
      <c r="G66" s="3" t="s">
        <v>5</v>
      </c>
      <c r="H66" s="3" t="s">
        <v>38</v>
      </c>
      <c r="I66" s="22" t="s">
        <v>13</v>
      </c>
      <c r="J66" s="22" t="s">
        <v>14</v>
      </c>
      <c r="K66" s="41" t="s">
        <v>30</v>
      </c>
    </row>
    <row r="67" spans="1:11" ht="15" customHeight="1">
      <c r="A67" s="28" t="s">
        <v>74</v>
      </c>
      <c r="B67" s="5">
        <v>1</v>
      </c>
      <c r="C67" s="5"/>
      <c r="D67" s="5">
        <v>1</v>
      </c>
      <c r="E67" s="5">
        <v>1</v>
      </c>
      <c r="F67" s="18">
        <v>232900.41</v>
      </c>
      <c r="G67" s="18">
        <f>B67*D67*F67</f>
        <v>232900.41</v>
      </c>
      <c r="H67" s="18"/>
      <c r="I67" s="24"/>
      <c r="J67" s="24"/>
      <c r="K67" s="24"/>
    </row>
    <row r="68" spans="1:11" ht="15" customHeight="1">
      <c r="A68" s="11"/>
      <c r="B68" s="16"/>
      <c r="C68" s="16"/>
      <c r="D68" s="16"/>
      <c r="E68" s="16"/>
      <c r="F68" s="8" t="s">
        <v>9</v>
      </c>
      <c r="G68" s="20">
        <f>SUM(G67:G67)</f>
        <v>232900.41</v>
      </c>
      <c r="H68" s="20"/>
      <c r="I68" s="24"/>
      <c r="J68" s="24"/>
    </row>
    <row r="69" spans="1:11" ht="15" customHeight="1" thickBot="1">
      <c r="A69" s="1"/>
      <c r="B69" s="7"/>
      <c r="C69" s="7"/>
      <c r="D69" s="7"/>
      <c r="E69" s="7"/>
      <c r="F69" s="8"/>
      <c r="G69" s="25"/>
      <c r="H69" s="25"/>
      <c r="I69" s="26"/>
      <c r="J69" s="26"/>
    </row>
    <row r="70" spans="1:11" ht="30" customHeight="1" thickBot="1">
      <c r="A70" s="42" t="s">
        <v>31</v>
      </c>
      <c r="B70" s="1"/>
      <c r="C70" s="1"/>
      <c r="D70" s="1"/>
      <c r="E70" s="1"/>
      <c r="F70" s="1"/>
      <c r="G70" s="1"/>
      <c r="H70" s="1"/>
    </row>
    <row r="71" spans="1:11" ht="15" customHeight="1">
      <c r="A71" s="1"/>
      <c r="B71" s="1"/>
      <c r="C71" s="1"/>
      <c r="D71" s="1"/>
      <c r="E71" s="1"/>
      <c r="F71" s="1"/>
      <c r="G71" s="1"/>
      <c r="H71" s="1"/>
    </row>
    <row r="72" spans="1:11" ht="15" customHeight="1">
      <c r="A72" s="3" t="s">
        <v>2</v>
      </c>
      <c r="B72" s="3" t="s">
        <v>6</v>
      </c>
      <c r="C72" s="3" t="s">
        <v>12</v>
      </c>
      <c r="D72" s="3" t="s">
        <v>33</v>
      </c>
      <c r="E72" s="3" t="s">
        <v>34</v>
      </c>
      <c r="F72" s="3" t="s">
        <v>4</v>
      </c>
      <c r="G72" s="3" t="s">
        <v>5</v>
      </c>
      <c r="H72" s="3" t="s">
        <v>38</v>
      </c>
      <c r="I72" s="22" t="s">
        <v>13</v>
      </c>
      <c r="J72" s="22" t="s">
        <v>14</v>
      </c>
      <c r="K72" s="41" t="s">
        <v>30</v>
      </c>
    </row>
    <row r="73" spans="1:11" ht="15" customHeight="1">
      <c r="A73" s="28" t="s">
        <v>75</v>
      </c>
      <c r="B73" s="5">
        <v>1</v>
      </c>
      <c r="C73" s="5"/>
      <c r="D73" s="5">
        <v>1</v>
      </c>
      <c r="E73" s="5">
        <v>1</v>
      </c>
      <c r="F73" s="18">
        <v>0</v>
      </c>
      <c r="G73" s="18">
        <f t="shared" ref="G73" si="3">B73*D73*F73</f>
        <v>0</v>
      </c>
      <c r="H73" s="18"/>
      <c r="I73" s="24"/>
      <c r="J73" s="24"/>
      <c r="K73" s="24"/>
    </row>
    <row r="74" spans="1:11" ht="15" customHeight="1">
      <c r="A74" s="1"/>
      <c r="B74" s="7"/>
      <c r="C74" s="7"/>
      <c r="D74" s="7"/>
      <c r="E74" s="7"/>
      <c r="F74" s="8" t="s">
        <v>9</v>
      </c>
      <c r="G74" s="17">
        <f>SUM(G73:G73)</f>
        <v>0</v>
      </c>
      <c r="H74" s="17"/>
      <c r="I74" s="24"/>
      <c r="J74" s="24"/>
    </row>
    <row r="75" spans="1:11" s="29" customFormat="1" ht="15" customHeight="1" thickBot="1">
      <c r="A75" s="30"/>
      <c r="B75" s="27"/>
      <c r="C75" s="27"/>
      <c r="D75" s="27"/>
      <c r="E75" s="27"/>
      <c r="F75" s="31"/>
      <c r="G75" s="32"/>
      <c r="H75" s="32"/>
      <c r="I75" s="26"/>
      <c r="J75" s="26"/>
    </row>
    <row r="76" spans="1:11" ht="30" customHeight="1" thickBot="1">
      <c r="A76" s="21" t="s">
        <v>24</v>
      </c>
      <c r="B76" s="38" t="s">
        <v>32</v>
      </c>
      <c r="C76" s="7"/>
      <c r="D76" s="7"/>
      <c r="E76" s="7"/>
      <c r="F76" s="1"/>
      <c r="G76" s="1"/>
      <c r="H76" s="1"/>
    </row>
    <row r="77" spans="1:11" ht="15" customHeight="1">
      <c r="A77" s="1"/>
      <c r="B77" s="1"/>
      <c r="C77" s="7"/>
      <c r="D77" s="7"/>
      <c r="E77" s="7"/>
      <c r="F77" s="1"/>
      <c r="G77" s="1"/>
      <c r="H77" s="1"/>
    </row>
    <row r="78" spans="1:11" ht="15" customHeight="1">
      <c r="A78" s="3" t="s">
        <v>2</v>
      </c>
      <c r="B78" s="3" t="s">
        <v>3</v>
      </c>
      <c r="C78" s="3" t="s">
        <v>12</v>
      </c>
      <c r="D78" s="3" t="s">
        <v>33</v>
      </c>
      <c r="E78" s="3" t="s">
        <v>34</v>
      </c>
      <c r="F78" s="3" t="s">
        <v>4</v>
      </c>
      <c r="G78" s="3" t="s">
        <v>5</v>
      </c>
      <c r="H78" s="3" t="s">
        <v>38</v>
      </c>
      <c r="I78" s="22" t="s">
        <v>13</v>
      </c>
      <c r="J78" s="22" t="s">
        <v>14</v>
      </c>
      <c r="K78" s="41" t="s">
        <v>30</v>
      </c>
    </row>
    <row r="79" spans="1:11" ht="15" customHeight="1">
      <c r="A79" s="28" t="s">
        <v>76</v>
      </c>
      <c r="B79" s="5">
        <v>1</v>
      </c>
      <c r="C79" s="5"/>
      <c r="D79" s="5">
        <v>1</v>
      </c>
      <c r="E79" s="5">
        <v>1</v>
      </c>
      <c r="F79" s="18">
        <v>150000</v>
      </c>
      <c r="G79" s="18">
        <f>B79*D79*F79</f>
        <v>150000</v>
      </c>
      <c r="H79" s="18"/>
      <c r="I79" s="24"/>
      <c r="J79" s="24"/>
      <c r="K79" s="24"/>
    </row>
    <row r="80" spans="1:11" ht="15" customHeight="1">
      <c r="A80" s="11"/>
      <c r="B80" s="16"/>
      <c r="C80" s="16"/>
      <c r="D80" s="16"/>
      <c r="E80" s="16"/>
      <c r="F80" s="8" t="s">
        <v>9</v>
      </c>
      <c r="G80" s="20">
        <f>SUM(G79:G79)</f>
        <v>150000</v>
      </c>
      <c r="H80" s="20"/>
      <c r="I80" s="24"/>
      <c r="J80" s="24"/>
    </row>
    <row r="81" spans="1:10" s="29" customFormat="1" ht="15" customHeight="1" thickBot="1">
      <c r="A81" s="13"/>
      <c r="B81" s="6"/>
      <c r="C81" s="6"/>
      <c r="D81" s="6"/>
      <c r="E81" s="6"/>
      <c r="F81" s="31"/>
      <c r="G81" s="33"/>
      <c r="H81" s="33"/>
      <c r="I81" s="26"/>
      <c r="J81" s="26"/>
    </row>
    <row r="82" spans="1:10" ht="15" customHeight="1" thickBot="1">
      <c r="A82" s="14" t="s">
        <v>25</v>
      </c>
      <c r="B82" s="19">
        <f>G8+G37+G44+G51+G60+G68+G74+G80</f>
        <v>12027920.52</v>
      </c>
      <c r="C82" s="8"/>
      <c r="D82" s="8"/>
      <c r="E82" s="8"/>
      <c r="F82" s="9"/>
      <c r="G82" s="10"/>
      <c r="H82" s="10"/>
    </row>
    <row r="83" spans="1:10" ht="15" customHeight="1" thickBot="1">
      <c r="A83" s="15" t="s">
        <v>0</v>
      </c>
      <c r="B83" s="35">
        <v>0</v>
      </c>
      <c r="C83" s="12"/>
      <c r="D83" s="12"/>
      <c r="E83" s="12"/>
      <c r="F83" s="1"/>
      <c r="G83" s="1"/>
      <c r="H83" s="1"/>
    </row>
    <row r="84" spans="1:10" ht="15" customHeight="1" thickBot="1">
      <c r="A84" s="15" t="s">
        <v>7</v>
      </c>
      <c r="B84" s="34">
        <v>0</v>
      </c>
      <c r="C84" s="11"/>
      <c r="D84" s="11"/>
      <c r="E84" s="11"/>
      <c r="F84" s="1"/>
      <c r="G84" s="1"/>
      <c r="H84" s="1"/>
    </row>
    <row r="86" spans="1:10" ht="56" customHeight="1">
      <c r="A86" s="61" t="s">
        <v>77</v>
      </c>
      <c r="B86" s="63" t="s">
        <v>78</v>
      </c>
      <c r="C86" s="48" t="s">
        <v>82</v>
      </c>
      <c r="D86" s="49"/>
      <c r="E86" s="49"/>
      <c r="F86" s="49"/>
      <c r="G86" s="50"/>
    </row>
    <row r="87" spans="1:10" ht="47" customHeight="1">
      <c r="A87" s="62"/>
      <c r="B87" s="64"/>
      <c r="C87" s="51" t="s">
        <v>95</v>
      </c>
      <c r="D87" s="52"/>
      <c r="E87" s="52"/>
      <c r="F87" s="52"/>
      <c r="G87" s="53"/>
    </row>
    <row r="88" spans="1:10" ht="45" customHeight="1">
      <c r="A88" s="61" t="s">
        <v>79</v>
      </c>
      <c r="B88" s="63" t="s">
        <v>78</v>
      </c>
      <c r="C88" s="48" t="s">
        <v>83</v>
      </c>
      <c r="D88" s="49"/>
      <c r="E88" s="49"/>
      <c r="F88" s="49"/>
      <c r="G88" s="54"/>
    </row>
    <row r="89" spans="1:10" ht="15" customHeight="1">
      <c r="A89" s="65"/>
      <c r="B89" s="66"/>
      <c r="C89" s="67"/>
      <c r="D89" s="68"/>
      <c r="E89" s="68"/>
      <c r="F89" s="68"/>
      <c r="G89" s="69"/>
    </row>
    <row r="90" spans="1:10" ht="44" customHeight="1">
      <c r="A90" s="65"/>
      <c r="B90" s="66"/>
      <c r="C90" s="70" t="s">
        <v>84</v>
      </c>
      <c r="D90" s="71"/>
      <c r="E90" s="71"/>
      <c r="F90" s="71"/>
      <c r="G90" s="72"/>
    </row>
    <row r="91" spans="1:10" ht="15" customHeight="1">
      <c r="A91" s="65"/>
      <c r="B91" s="66"/>
      <c r="C91" s="67"/>
      <c r="D91" s="68"/>
      <c r="E91" s="68"/>
      <c r="F91" s="68"/>
      <c r="G91" s="69"/>
    </row>
    <row r="92" spans="1:10" ht="15" customHeight="1">
      <c r="A92" s="65"/>
      <c r="B92" s="66"/>
      <c r="C92" s="70" t="s">
        <v>85</v>
      </c>
      <c r="D92" s="71"/>
      <c r="E92" s="71"/>
      <c r="F92" s="71"/>
      <c r="G92" s="72"/>
    </row>
    <row r="93" spans="1:10" ht="16" customHeight="1">
      <c r="A93" s="65"/>
      <c r="B93" s="66"/>
      <c r="C93" s="70"/>
      <c r="D93" s="71"/>
      <c r="E93" s="71"/>
      <c r="F93" s="71"/>
      <c r="G93" s="72"/>
    </row>
    <row r="94" spans="1:10" ht="28" customHeight="1">
      <c r="A94" s="62"/>
      <c r="B94" s="64"/>
      <c r="C94" s="51" t="s">
        <v>86</v>
      </c>
      <c r="D94" s="52"/>
      <c r="E94" s="52"/>
      <c r="F94" s="52"/>
      <c r="G94" s="84"/>
    </row>
    <row r="95" spans="1:10" ht="42.75" customHeight="1">
      <c r="A95" s="61" t="s">
        <v>80</v>
      </c>
      <c r="B95" s="63" t="s">
        <v>78</v>
      </c>
      <c r="C95" s="48" t="s">
        <v>87</v>
      </c>
      <c r="D95" s="49"/>
      <c r="E95" s="49"/>
      <c r="F95" s="49"/>
      <c r="G95" s="54"/>
    </row>
    <row r="96" spans="1:10" ht="49.5" customHeight="1">
      <c r="A96" s="65"/>
      <c r="B96" s="66"/>
      <c r="C96" s="70" t="s">
        <v>88</v>
      </c>
      <c r="D96" s="71"/>
      <c r="E96" s="71"/>
      <c r="F96" s="71"/>
      <c r="G96" s="72"/>
    </row>
    <row r="97" spans="1:7" ht="87.75" customHeight="1">
      <c r="A97" s="65"/>
      <c r="B97" s="66"/>
      <c r="C97" s="70" t="s">
        <v>89</v>
      </c>
      <c r="D97" s="71"/>
      <c r="E97" s="71"/>
      <c r="F97" s="71"/>
      <c r="G97" s="72"/>
    </row>
    <row r="98" spans="1:7" ht="72.75" customHeight="1">
      <c r="A98" s="65"/>
      <c r="B98" s="66"/>
      <c r="C98" s="70" t="s">
        <v>90</v>
      </c>
      <c r="D98" s="71"/>
      <c r="E98" s="71"/>
      <c r="F98" s="71"/>
      <c r="G98" s="72"/>
    </row>
    <row r="99" spans="1:7" ht="56.25" customHeight="1">
      <c r="A99" s="65"/>
      <c r="B99" s="66"/>
      <c r="C99" s="70" t="s">
        <v>91</v>
      </c>
      <c r="D99" s="71"/>
      <c r="E99" s="71"/>
      <c r="F99" s="71"/>
      <c r="G99" s="72"/>
    </row>
    <row r="100" spans="1:7" ht="44" customHeight="1">
      <c r="A100" s="65"/>
      <c r="B100" s="66"/>
      <c r="C100" s="70" t="s">
        <v>92</v>
      </c>
      <c r="D100" s="71"/>
      <c r="E100" s="71"/>
      <c r="F100" s="71"/>
      <c r="G100" s="72"/>
    </row>
    <row r="101" spans="1:7" ht="28" customHeight="1">
      <c r="A101" s="65"/>
      <c r="B101" s="66"/>
      <c r="C101" s="70" t="s">
        <v>93</v>
      </c>
      <c r="D101" s="71"/>
      <c r="E101" s="71"/>
      <c r="F101" s="71"/>
      <c r="G101" s="72"/>
    </row>
    <row r="102" spans="1:7" ht="87" customHeight="1">
      <c r="A102" s="62"/>
      <c r="B102" s="64"/>
      <c r="C102" s="51" t="s">
        <v>94</v>
      </c>
      <c r="D102" s="52"/>
      <c r="E102" s="52"/>
      <c r="F102" s="52"/>
      <c r="G102" s="84"/>
    </row>
  </sheetData>
  <mergeCells count="43">
    <mergeCell ref="C93:G93"/>
    <mergeCell ref="C94:G94"/>
    <mergeCell ref="A95:A102"/>
    <mergeCell ref="B95:B102"/>
    <mergeCell ref="C95:G95"/>
    <mergeCell ref="C96:G96"/>
    <mergeCell ref="C97:G97"/>
    <mergeCell ref="C98:G98"/>
    <mergeCell ref="C99:G99"/>
    <mergeCell ref="C100:G100"/>
    <mergeCell ref="C101:G101"/>
    <mergeCell ref="C102:G102"/>
    <mergeCell ref="A6:F6"/>
    <mergeCell ref="A10:K10"/>
    <mergeCell ref="B9:K9"/>
    <mergeCell ref="A62:K62"/>
    <mergeCell ref="A1:G1"/>
    <mergeCell ref="I1:K1"/>
    <mergeCell ref="A4:K4"/>
    <mergeCell ref="B3:K3"/>
    <mergeCell ref="A2:K2"/>
    <mergeCell ref="A8:D8"/>
    <mergeCell ref="A12:F12"/>
    <mergeCell ref="A47:K47"/>
    <mergeCell ref="A52:K52"/>
    <mergeCell ref="A37:D37"/>
    <mergeCell ref="A38:K38"/>
    <mergeCell ref="C86:G86"/>
    <mergeCell ref="C87:G87"/>
    <mergeCell ref="C88:G88"/>
    <mergeCell ref="B39:K39"/>
    <mergeCell ref="A40:K40"/>
    <mergeCell ref="A45:K45"/>
    <mergeCell ref="B46:K46"/>
    <mergeCell ref="A42:F42"/>
    <mergeCell ref="A86:A87"/>
    <mergeCell ref="B86:B87"/>
    <mergeCell ref="A88:A94"/>
    <mergeCell ref="B88:B94"/>
    <mergeCell ref="C89:G89"/>
    <mergeCell ref="C90:G90"/>
    <mergeCell ref="C91:G91"/>
    <mergeCell ref="C92:G92"/>
  </mergeCells>
  <phoneticPr fontId="1" type="noConversion"/>
  <pageMargins left="0.78740157499999996" right="0.78740157499999996" top="0.984251969" bottom="0.984251969" header="0.49212598499999999" footer="0.49212598499999999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planilha</vt:lpstr>
    </vt:vector>
  </TitlesOfParts>
  <Company>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...</cp:lastModifiedBy>
  <cp:lastPrinted>2009-09-04T15:35:45Z</cp:lastPrinted>
  <dcterms:created xsi:type="dcterms:W3CDTF">2009-09-03T14:09:44Z</dcterms:created>
  <dcterms:modified xsi:type="dcterms:W3CDTF">2019-07-15T20:47:42Z</dcterms:modified>
</cp:coreProperties>
</file>